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jannevanvoorst/Documents/Arjanne prive/2WeertEnergie/Nieuwsbrieven/2020/December 2020/"/>
    </mc:Choice>
  </mc:AlternateContent>
  <xr:revisionPtr revIDLastSave="0" documentId="8_{EF43F6DD-6420-8E4A-8890-528417945BDD}" xr6:coauthVersionLast="46" xr6:coauthVersionMax="46" xr10:uidLastSave="{00000000-0000-0000-0000-000000000000}"/>
  <bookViews>
    <workbookView xWindow="0" yWindow="460" windowWidth="28800" windowHeight="15220" xr2:uid="{04564987-7B0E-4B9D-B30B-2E9C8E13E00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E19" i="1"/>
  <c r="D19" i="1"/>
  <c r="E17" i="1"/>
  <c r="D17" i="1"/>
  <c r="E16" i="1"/>
  <c r="F16" i="1" s="1"/>
  <c r="D16" i="1"/>
  <c r="F14" i="1"/>
  <c r="E14" i="1"/>
  <c r="D14" i="1"/>
  <c r="F12" i="1"/>
  <c r="F11" i="1"/>
  <c r="F10" i="1"/>
  <c r="F8" i="1"/>
  <c r="F6" i="1"/>
  <c r="F19" i="1" l="1"/>
  <c r="F17" i="1"/>
</calcChain>
</file>

<file path=xl/sharedStrings.xml><?xml version="1.0" encoding="utf-8"?>
<sst xmlns="http://schemas.openxmlformats.org/spreadsheetml/2006/main" count="17" uniqueCount="17">
  <si>
    <t>2022 / 2036</t>
  </si>
  <si>
    <t>2037 / 2046</t>
  </si>
  <si>
    <t>Totaal</t>
  </si>
  <si>
    <t>Stroomopbrengst</t>
  </si>
  <si>
    <t>Stroomopbrengst in MHw</t>
  </si>
  <si>
    <t>Exploitatiekosten</t>
  </si>
  <si>
    <t>Afschrijvingskosten</t>
  </si>
  <si>
    <t>Rentekosten</t>
  </si>
  <si>
    <t>Totaal kosten</t>
  </si>
  <si>
    <t>Resultaat</t>
  </si>
  <si>
    <t>Belastingen 25%</t>
  </si>
  <si>
    <t>Netto Resultaat</t>
  </si>
  <si>
    <t>Aandelenkapitaal</t>
  </si>
  <si>
    <t>Totaal te ontvangen door aandeelhouders</t>
  </si>
  <si>
    <t xml:space="preserve">Hiervan 50 % voor WeertEnergie </t>
  </si>
  <si>
    <t xml:space="preserve">                                 LAATSTE CIJFERS WINDPARK WEERT</t>
  </si>
  <si>
    <t>Jaren Productie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</si>
</sst>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822B-EB42-41F6-8C1B-5B37D1F51D0E}">
  <dimension ref="B2:F29"/>
  <sheetViews>
    <sheetView tabSelected="1" workbookViewId="0">
      <selection activeCell="J7" sqref="J7"/>
    </sheetView>
  </sheetViews>
  <sheetFormatPr baseColWidth="10" defaultColWidth="8.83203125" defaultRowHeight="15" x14ac:dyDescent="0.2"/>
  <cols>
    <col min="2" max="2" width="27" customWidth="1"/>
    <col min="4" max="6" width="20.6640625" customWidth="1"/>
  </cols>
  <sheetData>
    <row r="2" spans="2:6" s="1" customFormat="1" ht="24" x14ac:dyDescent="0.3">
      <c r="B2" s="1" t="s">
        <v>15</v>
      </c>
    </row>
    <row r="4" spans="2:6" s="3" customFormat="1" ht="21" x14ac:dyDescent="0.25">
      <c r="B4" s="7" t="s">
        <v>16</v>
      </c>
      <c r="C4" s="8"/>
      <c r="D4" s="8" t="s">
        <v>0</v>
      </c>
      <c r="E4" s="8" t="s">
        <v>1</v>
      </c>
      <c r="F4" s="8" t="s">
        <v>2</v>
      </c>
    </row>
    <row r="5" spans="2:6" s="2" customFormat="1" ht="21" x14ac:dyDescent="0.25"/>
    <row r="6" spans="2:6" s="2" customFormat="1" ht="21" x14ac:dyDescent="0.25">
      <c r="B6" s="2" t="s">
        <v>4</v>
      </c>
      <c r="D6" s="4">
        <v>33208</v>
      </c>
      <c r="E6" s="4">
        <v>33208</v>
      </c>
      <c r="F6" s="4">
        <f>33208*25</f>
        <v>830200</v>
      </c>
    </row>
    <row r="7" spans="2:6" s="2" customFormat="1" ht="21" x14ac:dyDescent="0.25">
      <c r="D7" s="4"/>
      <c r="E7" s="4"/>
      <c r="F7" s="4"/>
    </row>
    <row r="8" spans="2:6" s="2" customFormat="1" ht="21" x14ac:dyDescent="0.25">
      <c r="B8" s="2" t="s">
        <v>3</v>
      </c>
      <c r="D8" s="4">
        <v>2497</v>
      </c>
      <c r="E8" s="4">
        <v>1149</v>
      </c>
      <c r="F8" s="4">
        <f>+D8*15+E8*10</f>
        <v>48945</v>
      </c>
    </row>
    <row r="9" spans="2:6" s="2" customFormat="1" ht="21" x14ac:dyDescent="0.25">
      <c r="D9" s="4"/>
      <c r="E9" s="4"/>
      <c r="F9" s="4"/>
    </row>
    <row r="10" spans="2:6" s="2" customFormat="1" ht="21" x14ac:dyDescent="0.25">
      <c r="B10" s="2" t="s">
        <v>5</v>
      </c>
      <c r="D10" s="4">
        <v>617</v>
      </c>
      <c r="E10" s="4">
        <v>784</v>
      </c>
      <c r="F10" s="4">
        <f t="shared" ref="F10:F19" si="0">+D10*15+E10*10</f>
        <v>17095</v>
      </c>
    </row>
    <row r="11" spans="2:6" s="2" customFormat="1" ht="21" x14ac:dyDescent="0.25">
      <c r="B11" s="2" t="s">
        <v>6</v>
      </c>
      <c r="D11" s="4">
        <v>987</v>
      </c>
      <c r="E11" s="4"/>
      <c r="F11" s="4">
        <f t="shared" si="0"/>
        <v>14805</v>
      </c>
    </row>
    <row r="12" spans="2:6" s="2" customFormat="1" ht="21" x14ac:dyDescent="0.25">
      <c r="B12" s="2" t="s">
        <v>7</v>
      </c>
      <c r="D12" s="4">
        <v>210</v>
      </c>
      <c r="E12" s="4"/>
      <c r="F12" s="4">
        <f t="shared" si="0"/>
        <v>3150</v>
      </c>
    </row>
    <row r="13" spans="2:6" s="2" customFormat="1" ht="21" x14ac:dyDescent="0.25">
      <c r="D13" s="4"/>
      <c r="E13" s="4"/>
      <c r="F13" s="4"/>
    </row>
    <row r="14" spans="2:6" s="2" customFormat="1" ht="21" x14ac:dyDescent="0.25">
      <c r="B14" s="2" t="s">
        <v>8</v>
      </c>
      <c r="D14" s="4">
        <f>SUM(D10:D13)</f>
        <v>1814</v>
      </c>
      <c r="E14" s="4">
        <f t="shared" ref="E14:F14" si="1">SUM(E10:E13)</f>
        <v>784</v>
      </c>
      <c r="F14" s="4">
        <f t="shared" si="1"/>
        <v>35050</v>
      </c>
    </row>
    <row r="15" spans="2:6" s="2" customFormat="1" ht="21" x14ac:dyDescent="0.25">
      <c r="D15" s="4"/>
      <c r="E15" s="4"/>
      <c r="F15" s="4"/>
    </row>
    <row r="16" spans="2:6" s="2" customFormat="1" ht="21" x14ac:dyDescent="0.25">
      <c r="B16" s="2" t="s">
        <v>9</v>
      </c>
      <c r="D16" s="4">
        <f>+D8-D14</f>
        <v>683</v>
      </c>
      <c r="E16" s="4">
        <f>+E8-E14</f>
        <v>365</v>
      </c>
      <c r="F16" s="4">
        <f t="shared" si="0"/>
        <v>13895</v>
      </c>
    </row>
    <row r="17" spans="2:6" s="2" customFormat="1" ht="21" x14ac:dyDescent="0.25">
      <c r="B17" s="2" t="s">
        <v>10</v>
      </c>
      <c r="D17" s="4">
        <f>+D16/4</f>
        <v>170.75</v>
      </c>
      <c r="E17" s="4">
        <f>+E16/4</f>
        <v>91.25</v>
      </c>
      <c r="F17" s="4">
        <f t="shared" si="0"/>
        <v>3473.75</v>
      </c>
    </row>
    <row r="18" spans="2:6" s="2" customFormat="1" ht="21" x14ac:dyDescent="0.25">
      <c r="D18" s="4"/>
      <c r="E18" s="4"/>
      <c r="F18" s="4"/>
    </row>
    <row r="19" spans="2:6" s="2" customFormat="1" ht="21" x14ac:dyDescent="0.25">
      <c r="B19" s="2" t="s">
        <v>11</v>
      </c>
      <c r="D19" s="4">
        <f>+D16-D17</f>
        <v>512.25</v>
      </c>
      <c r="E19" s="4">
        <f>+E16-E17</f>
        <v>273.75</v>
      </c>
      <c r="F19" s="4">
        <f t="shared" si="0"/>
        <v>10421.25</v>
      </c>
    </row>
    <row r="20" spans="2:6" s="2" customFormat="1" ht="21" x14ac:dyDescent="0.25">
      <c r="B20" s="2" t="s">
        <v>12</v>
      </c>
      <c r="D20" s="4"/>
      <c r="E20" s="4"/>
      <c r="F20" s="4">
        <v>1500</v>
      </c>
    </row>
    <row r="21" spans="2:6" s="2" customFormat="1" ht="21" x14ac:dyDescent="0.25">
      <c r="D21" s="4"/>
      <c r="E21" s="4"/>
      <c r="F21" s="4"/>
    </row>
    <row r="22" spans="2:6" s="2" customFormat="1" ht="21" x14ac:dyDescent="0.25">
      <c r="B22" s="2" t="s">
        <v>13</v>
      </c>
      <c r="D22" s="4"/>
      <c r="E22" s="4"/>
      <c r="F22" s="4">
        <f>+F20+F19</f>
        <v>11921.25</v>
      </c>
    </row>
    <row r="23" spans="2:6" s="2" customFormat="1" ht="21" x14ac:dyDescent="0.25">
      <c r="D23" s="4"/>
      <c r="E23" s="4"/>
      <c r="F23" s="4"/>
    </row>
    <row r="24" spans="2:6" s="2" customFormat="1" ht="21" x14ac:dyDescent="0.25">
      <c r="B24" s="5" t="s">
        <v>14</v>
      </c>
      <c r="C24" s="5"/>
      <c r="D24" s="6"/>
      <c r="E24" s="6"/>
      <c r="F24" s="6">
        <f>+F22/2</f>
        <v>5960.625</v>
      </c>
    </row>
    <row r="25" spans="2:6" s="2" customFormat="1" ht="21" x14ac:dyDescent="0.25">
      <c r="D25" s="4"/>
      <c r="E25" s="4"/>
      <c r="F25" s="4"/>
    </row>
    <row r="26" spans="2:6" s="2" customFormat="1" ht="21" x14ac:dyDescent="0.25">
      <c r="D26" s="4"/>
      <c r="E26" s="4"/>
      <c r="F26" s="4"/>
    </row>
    <row r="27" spans="2:6" s="2" customFormat="1" ht="21" x14ac:dyDescent="0.25">
      <c r="D27" s="4"/>
      <c r="E27" s="4"/>
      <c r="F27" s="4"/>
    </row>
    <row r="28" spans="2:6" s="2" customFormat="1" ht="21" x14ac:dyDescent="0.25">
      <c r="D28" s="4"/>
      <c r="E28" s="4"/>
      <c r="F28" s="4"/>
    </row>
    <row r="29" spans="2:6" s="2" customFormat="1" ht="2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en Thea Scholts</dc:creator>
  <cp:lastModifiedBy>Microsoft Office User</cp:lastModifiedBy>
  <dcterms:created xsi:type="dcterms:W3CDTF">2020-12-07T09:55:51Z</dcterms:created>
  <dcterms:modified xsi:type="dcterms:W3CDTF">2020-12-24T10:23:59Z</dcterms:modified>
</cp:coreProperties>
</file>